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微信2月" sheetId="1" r:id="rId1"/>
  </sheets>
  <externalReferences>
    <externalReference r:id="rId2"/>
    <externalReference r:id="rId3"/>
  </externalReferences>
  <definedNames>
    <definedName name="_xlnm._FilterDatabase" localSheetId="0" hidden="1">微信2月!$A$1:$BA$2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<sst xmlns="http://schemas.openxmlformats.org/spreadsheetml/2006/main" count="59" uniqueCount="59">
  <si>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</si>
  <si>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</si>
  <si>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</si>
  <si>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</si>
  <si>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</si>
  <si>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</si>
  <si>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</si>
  <si>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</si>
  <si>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</si>
  <si>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</si>
  <si>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</si>
  <si>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</si>
  <si>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</si>
  <si>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</si>
  <si>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</si>
  <si>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</si>
  <si>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</si>
  <si>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</si>
  <si>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</si>
  <si>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</si>
  <si>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</si>
  <si>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</si>
  <si>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</si>
  <si>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</si>
  <si>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</si>
  <si>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</si>
  <si>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</si>
  <si>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</si>
  <si>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</si>
  <si>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</si>
  <si>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</si>
  <si>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</si>
  <si>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</si>
  <si>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</si>
  <si>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</si>
  <si>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</si>
  <si>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</si>
  <si>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</si>
  <si>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</si>
  <si>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</si>
  <si>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</si>
  <si>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</si>
  <si>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</si>
  <si>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</si>
  <si>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</si>
  <si>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</si>
  <si>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</si>
  <si>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</si>
  <si>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</si>
  <si>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</si>
  <si>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</si>
  <si>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</si>
  <si>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</si>
  <si>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208013</t>
  </si>
  <si>
    <t>유혜민</t>
  </si>
  <si>
    <t>刘慧敏</t>
  </si>
  <si>
    <t>管理部-人事科</t>
  </si>
  <si>
    <t>4级</t>
  </si>
  <si>
    <t>2026-02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</si>
</sst>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.##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[$₩-412]#,##0.00;\-[$₩-412]#,##0.00"/>
    <numFmt numFmtId="179" formatCode="0.00_);[Red]\(0.00\)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name val="돋움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178" fontId="3" fillId="0" borderId="0">
      <alignment vertical="center"/>
    </xf>
  </cellStyleXfs>
  <cellXfs count="20">
    <xf numFmtId="178" fontId="0" fillId="0" borderId="0" xfId="0"/>
    <xf numFmtId="4" fontId="0" fillId="2" borderId="0" xfId="0" applyNumberFormat="1" applyFill="1" applyAlignment="1">
      <alignment horizontal="center" vertical="center"/>
    </xf>
    <xf numFmtId="178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0" fillId="3" borderId="1" xfId="0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f01\Desktop\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9.7</v>
          </cell>
          <cell r="AS7">
            <v>0</v>
          </cell>
          <cell r="AT7">
            <v>9.7</v>
          </cell>
          <cell r="AU7">
            <v>0</v>
          </cell>
          <cell r="AV7">
            <v>9.7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2209.43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17.81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</v>
          </cell>
          <cell r="AS12">
            <v>0</v>
          </cell>
          <cell r="AT12">
            <v>36.7</v>
          </cell>
          <cell r="AU12">
            <v>16.85</v>
          </cell>
          <cell r="AV12">
            <v>19.85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18.56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19.81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17.4</v>
          </cell>
          <cell r="AS18">
            <v>0</v>
          </cell>
          <cell r="AT18">
            <v>17.4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</v>
          </cell>
          <cell r="AP19">
            <v>0.03</v>
          </cell>
          <cell r="AQ19">
            <v>0</v>
          </cell>
          <cell r="AR19">
            <v>38.16</v>
          </cell>
          <cell r="AS19">
            <v>0</v>
          </cell>
          <cell r="AT19">
            <v>38.16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19.99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</v>
          </cell>
          <cell r="AV24">
            <v>34.62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589.92</v>
          </cell>
          <cell r="L26">
            <v>147.48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20.06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640.56</v>
          </cell>
          <cell r="L28">
            <v>160.14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20.06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</v>
          </cell>
          <cell r="AS29">
            <v>0</v>
          </cell>
          <cell r="AT29">
            <v>32.63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549.92</v>
          </cell>
          <cell r="L30">
            <v>137.48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</v>
          </cell>
          <cell r="L34">
            <v>129.02</v>
          </cell>
          <cell r="M34">
            <v>19.35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</v>
          </cell>
          <cell r="L35">
            <v>148.58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18.33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</v>
          </cell>
          <cell r="L38">
            <v>135.52</v>
          </cell>
          <cell r="M38">
            <v>20.33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5012.65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1290.34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16797.44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128.45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</v>
          </cell>
          <cell r="L55">
            <v>133.58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</v>
          </cell>
          <cell r="L56">
            <v>139.58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38.73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19.65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555.68</v>
          </cell>
          <cell r="L58">
            <v>138.92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74.32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20.06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19.49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33.73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1215.12</v>
          </cell>
          <cell r="AP88">
            <v>0.03</v>
          </cell>
          <cell r="AQ88">
            <v>0</v>
          </cell>
          <cell r="AR88">
            <v>36.45</v>
          </cell>
          <cell r="AS88">
            <v>0</v>
          </cell>
          <cell r="AT88">
            <v>36.45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</v>
          </cell>
          <cell r="L89">
            <v>139.52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529.92</v>
          </cell>
          <cell r="L90">
            <v>132.48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540.56</v>
          </cell>
          <cell r="L94">
            <v>135.14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</v>
          </cell>
          <cell r="AP95">
            <v>0.03</v>
          </cell>
          <cell r="AQ95">
            <v>0</v>
          </cell>
          <cell r="AR95">
            <v>18.69</v>
          </cell>
          <cell r="AS95">
            <v>0</v>
          </cell>
          <cell r="AT95">
            <v>18.69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36.87</v>
          </cell>
          <cell r="AS102">
            <v>0</v>
          </cell>
          <cell r="AT102">
            <v>36.87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40.91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520.8</v>
          </cell>
          <cell r="L105">
            <v>130.2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19.99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</v>
          </cell>
          <cell r="AS106">
            <v>0</v>
          </cell>
          <cell r="AT106">
            <v>39.63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18.65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550.8</v>
          </cell>
          <cell r="L111">
            <v>137.7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</v>
          </cell>
          <cell r="L112">
            <v>136.3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542.8</v>
          </cell>
          <cell r="L127">
            <v>135.7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2051.72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</v>
          </cell>
          <cell r="L129">
            <v>131.8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16.24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513.68</v>
          </cell>
          <cell r="L138">
            <v>128.42</v>
          </cell>
          <cell r="M138">
            <v>19.26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</v>
          </cell>
          <cell r="L139">
            <v>137.08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16.06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19.81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17.33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4203.69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8.45</v>
          </cell>
          <cell r="AS157">
            <v>0</v>
          </cell>
          <cell r="AT157">
            <v>8.45</v>
          </cell>
          <cell r="AU157">
            <v>0</v>
          </cell>
          <cell r="AV157">
            <v>8.45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628.8</v>
          </cell>
          <cell r="L163">
            <v>157.2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8.79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</v>
          </cell>
          <cell r="L167">
            <v>135.52</v>
          </cell>
          <cell r="M167">
            <v>20.33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16.33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16.81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</v>
          </cell>
          <cell r="L170">
            <v>132.36</v>
          </cell>
          <cell r="M170">
            <v>19.85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38.41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598.8</v>
          </cell>
          <cell r="L174">
            <v>149.7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639.06</v>
          </cell>
          <cell r="AP176">
            <v>0.03</v>
          </cell>
          <cell r="AQ176">
            <v>0</v>
          </cell>
          <cell r="AR176">
            <v>19.17</v>
          </cell>
          <cell r="AS176">
            <v>0</v>
          </cell>
          <cell r="AT176">
            <v>19.17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</v>
          </cell>
          <cell r="Y182">
            <v>0</v>
          </cell>
          <cell r="Z182">
            <v>10000</v>
          </cell>
          <cell r="AA182">
            <v>4231.14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18.99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</v>
          </cell>
          <cell r="AP192">
            <v>0.03</v>
          </cell>
          <cell r="AQ192">
            <v>0</v>
          </cell>
          <cell r="AR192">
            <v>35.62</v>
          </cell>
          <cell r="AS192">
            <v>0</v>
          </cell>
          <cell r="AT192">
            <v>35.62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33.73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17.33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</v>
          </cell>
          <cell r="L199">
            <v>159.52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</v>
          </cell>
          <cell r="L203">
            <v>131.08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78.82</v>
          </cell>
          <cell r="AS214">
            <v>0</v>
          </cell>
          <cell r="AT214">
            <v>78.82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19.99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17.31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18.81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36.12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515.92</v>
          </cell>
          <cell r="L230">
            <v>128.98</v>
          </cell>
          <cell r="M230">
            <v>19.35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18.65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</v>
          </cell>
          <cell r="AS233">
            <v>0</v>
          </cell>
          <cell r="AT233">
            <v>37.95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</v>
          </cell>
          <cell r="L235">
            <v>159.02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68.6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524.56</v>
          </cell>
          <cell r="L237">
            <v>131.14</v>
          </cell>
          <cell r="M237">
            <v>19.67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35.66</v>
          </cell>
          <cell r="AS237">
            <v>0</v>
          </cell>
          <cell r="AT237">
            <v>35.66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536.8</v>
          </cell>
          <cell r="L238">
            <v>134.2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19.31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</v>
          </cell>
          <cell r="L243">
            <v>157.52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2475.45</v>
          </cell>
          <cell r="AP243">
            <v>0.03</v>
          </cell>
          <cell r="AQ243">
            <v>0</v>
          </cell>
          <cell r="AR243">
            <v>74.26</v>
          </cell>
          <cell r="AS243">
            <v>0</v>
          </cell>
          <cell r="AT243">
            <v>74.26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10159.13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</v>
          </cell>
          <cell r="L246">
            <v>131.58</v>
          </cell>
          <cell r="M246">
            <v>19.74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2520.24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517.68</v>
          </cell>
          <cell r="L249">
            <v>129.42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9035.38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17.74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17097.1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20.06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36.98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545.92</v>
          </cell>
          <cell r="L274">
            <v>136.48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2059.74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19.49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38.23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32.48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</v>
          </cell>
          <cell r="L286">
            <v>144.86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33.16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18.31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19.81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1177.6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</v>
          </cell>
          <cell r="L298">
            <v>140.52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537.92</v>
          </cell>
          <cell r="L304">
            <v>134.48</v>
          </cell>
          <cell r="M304">
            <v>20.17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4925.4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19.99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2225.18</v>
          </cell>
          <cell r="AP308">
            <v>0.03</v>
          </cell>
          <cell r="AQ308">
            <v>0</v>
          </cell>
          <cell r="AR308">
            <v>66.76</v>
          </cell>
          <cell r="AS308">
            <v>0</v>
          </cell>
          <cell r="AT308">
            <v>66.76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16.99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"/>
  <sheetViews>
    <sheetView tabSelected="1" workbookViewId="0">
      <pane ySplit="1" topLeftCell="A2" activePane="bottomLeft" state="frozen"/>
      <selection/>
      <selection pane="bottomLeft" activeCell="I16" sqref="I16"/>
    </sheetView>
  </sheetViews>
  <sheetFormatPr defaultColWidth="9" defaultRowHeight="13.5" outlineLevelRow="1"/>
  <cols>
    <col min="1" max="2" width="13.5" style="2"/>
    <col min="3" max="3" width="9" style="2"/>
    <col min="4" max="4" width="11" style="2" customWidth="1"/>
    <col min="5" max="5" width="22.37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6" width="11.125" style="2" customWidth="1"/>
    <col min="47" max="47" width="14" style="2" customWidth="1"/>
    <col min="48" max="48" width="10.125" style="2" customWidth="1"/>
    <col min="49" max="49" width="10.25" style="2" customWidth="1"/>
    <col min="50" max="50" width="12" style="2" customWidth="1"/>
    <col min="51" max="51" width="14" style="2" customWidth="1"/>
    <col min="52" max="53" width="10.25" style="2"/>
    <col min="54" max="16384" width="9" style="2"/>
  </cols>
  <sheetData>
    <row r="1" s="1" customFormat="1" ht="65.25" customHeight="1" spans="1:5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0" t="s">
        <v>9</v>
      </c>
      <c r="K1" s="10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3" t="s">
        <v>28</v>
      </c>
      <c r="AD1" s="13" t="s">
        <v>29</v>
      </c>
      <c r="AE1" s="14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3" t="s">
        <v>35</v>
      </c>
      <c r="AK1" s="13" t="s">
        <v>36</v>
      </c>
      <c r="AL1" s="15" t="s">
        <v>37</v>
      </c>
      <c r="AM1" s="16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7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19" t="s">
        <v>51</v>
      </c>
      <c r="BA1" s="5" t="s">
        <v>52</v>
      </c>
    </row>
    <row r="2" spans="1:53">
      <c r="A2" s="6">
        <v>293</v>
      </c>
      <c r="B2" s="7" t="s">
        <v>53</v>
      </c>
      <c r="C2" s="8" t="s">
        <v>54</v>
      </c>
      <c r="D2" s="6" t="s">
        <v>55</v>
      </c>
      <c r="E2" s="6" t="s">
        <v>56</v>
      </c>
      <c r="F2" s="6" t="s">
        <v>57</v>
      </c>
      <c r="G2" s="6" t="s">
        <v>58</v>
      </c>
      <c r="H2" s="9"/>
      <c r="I2" s="9">
        <v>93.2</v>
      </c>
      <c r="J2" s="9">
        <v>2404</v>
      </c>
      <c r="K2" s="9"/>
      <c r="L2" s="9"/>
      <c r="M2" s="9">
        <v>0</v>
      </c>
      <c r="N2" s="9"/>
      <c r="O2" s="9">
        <v>0</v>
      </c>
      <c r="P2" s="9">
        <v>0</v>
      </c>
      <c r="Q2" s="9">
        <v>0</v>
      </c>
      <c r="R2" s="9">
        <v>0</v>
      </c>
      <c r="S2" s="9"/>
      <c r="T2" s="9">
        <v>0</v>
      </c>
      <c r="U2" s="9">
        <v>0</v>
      </c>
      <c r="V2" s="9">
        <v>0</v>
      </c>
      <c r="W2" s="9">
        <v>0</v>
      </c>
      <c r="X2" s="9"/>
      <c r="Y2" s="9">
        <v>2475</v>
      </c>
      <c r="Z2" s="9">
        <v>0</v>
      </c>
      <c r="AA2" s="9">
        <v>0</v>
      </c>
      <c r="AB2" s="9"/>
      <c r="AC2" s="9">
        <v>0</v>
      </c>
      <c r="AD2" s="9">
        <v>0</v>
      </c>
      <c r="AE2" s="9">
        <v>0</v>
      </c>
      <c r="AF2" s="9">
        <v>0</v>
      </c>
      <c r="AG2" s="9"/>
      <c r="AH2" s="9">
        <v>0</v>
      </c>
      <c r="AI2" s="9">
        <v>0</v>
      </c>
      <c r="AJ2" s="9">
        <v>0</v>
      </c>
      <c r="AK2" s="9"/>
      <c r="AL2" s="9">
        <v>150</v>
      </c>
      <c r="AM2" s="9">
        <v>0</v>
      </c>
      <c r="AN2" s="9"/>
      <c r="AO2" s="9"/>
      <c r="AP2" s="9"/>
      <c r="AQ2" s="9"/>
      <c r="AR2" s="9"/>
      <c r="AS2" s="18">
        <v>5029</v>
      </c>
      <c r="AT2" s="18">
        <f>VLOOKUP(D2,[2]综合所得申报税款计算!$B$6:$AV$316,47,0)</f>
        <v>0</v>
      </c>
      <c r="AU2" s="9">
        <v>95.18</v>
      </c>
      <c r="AV2" s="9">
        <v>380.72</v>
      </c>
      <c r="AW2" s="9">
        <v>14.28</v>
      </c>
      <c r="AX2" s="9">
        <v>476</v>
      </c>
      <c r="AY2" s="9">
        <v>0</v>
      </c>
      <c r="AZ2" s="18">
        <f>SUM(AT2:AY2)</f>
        <v>966.18</v>
      </c>
      <c r="BA2" s="18">
        <f>AS2-AZ2</f>
        <v>4062.82</v>
      </c>
    </row>
  </sheetData>
  <autoFilter ref="A1:BA2">
    <extLst/>
  </autoFilter>
  <conditionalFormatting sqref="D1">
    <cfRule type="duplicateValues" dxfId="0" priority="2"/>
    <cfRule type="duplicateValues" dxfId="0" priority="3"/>
  </conditionalFormatting>
  <conditionalFormatting sqref="D1 D3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2026-02-25T03:28:20Z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